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NTICORRUZIONE E TRASPARENZA\TRASPARENZA\TRASPARENZA FIRENZE_PISTOIA\15_IBAN E PAGAMENTI\TEMPESTIVITA' PAGAMENTI\ANNO 2024\"/>
    </mc:Choice>
  </mc:AlternateContent>
  <xr:revisionPtr revIDLastSave="0" documentId="8_{2A46DF8C-B2AC-4254-BA67-FBB8FF96C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3" i="1" l="1"/>
  <c r="G63" i="1"/>
  <c r="F60" i="1"/>
  <c r="H60" i="1" s="1"/>
  <c r="F59" i="1"/>
  <c r="H59" i="1" s="1"/>
  <c r="F58" i="1"/>
  <c r="H58" i="1" s="1"/>
  <c r="F57" i="1"/>
  <c r="H57" i="1" s="1"/>
  <c r="F56" i="1"/>
  <c r="H56" i="1" s="1"/>
  <c r="H55" i="1"/>
  <c r="F55" i="1"/>
  <c r="H54" i="1"/>
  <c r="F54" i="1"/>
  <c r="H53" i="1"/>
  <c r="F53" i="1"/>
  <c r="F52" i="1"/>
  <c r="H52" i="1" s="1"/>
  <c r="F51" i="1"/>
  <c r="H51" i="1" s="1"/>
  <c r="F50" i="1"/>
  <c r="H50" i="1" s="1"/>
  <c r="H49" i="1"/>
  <c r="F49" i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H32" i="1"/>
  <c r="F32" i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H14" i="1"/>
  <c r="F14" i="1"/>
  <c r="F13" i="1"/>
  <c r="H13" i="1" s="1"/>
  <c r="F12" i="1"/>
  <c r="H12" i="1" s="1"/>
  <c r="F11" i="1"/>
  <c r="H11" i="1" s="1"/>
  <c r="F10" i="1"/>
  <c r="H10" i="1" s="1"/>
  <c r="H9" i="1"/>
  <c r="F9" i="1"/>
  <c r="F8" i="1"/>
  <c r="H8" i="1" s="1"/>
  <c r="F7" i="1"/>
  <c r="H7" i="1" s="1"/>
  <c r="F6" i="1"/>
  <c r="H6" i="1" s="1"/>
  <c r="F5" i="1"/>
  <c r="H5" i="1" s="1"/>
  <c r="F4" i="1"/>
  <c r="F63" i="1" l="1"/>
  <c r="H4" i="1"/>
  <c r="H63" i="1" s="1"/>
  <c r="I63" i="1" s="1"/>
</calcChain>
</file>

<file path=xl/sharedStrings.xml><?xml version="1.0" encoding="utf-8"?>
<sst xmlns="http://schemas.openxmlformats.org/spreadsheetml/2006/main" count="183" uniqueCount="103">
  <si>
    <t/>
  </si>
  <si>
    <t>INDICE TEMPESTIVITA' DEI PAGAMENTI DAL 01-07-2024 AL 30-09-2024</t>
  </si>
  <si>
    <t>* LA DATA DI SCADENZA E' QUELLA RIPORTATA IN FATTURA SE E' ALMENO 30 GG DOPO AL RICEZIONE DELLA STESSA DALLO SDI, ALTRIMENTI DATA DI RICEZIONE DALLO SDI PIU' 30 GG; SE NON C'E' LA DATA DI SCADENZA ALLORA E' 30 GG DALLA RICEZIONE DALLO SDI; SE NELLA FATTURA VI E' PIU' DI UNA DATA DI SCADENZA VIENE PRESA LA PRIMA</t>
  </si>
  <si>
    <t>Ragione sociale</t>
  </si>
  <si>
    <t>Causale</t>
  </si>
  <si>
    <t>Importo totale fattura</t>
  </si>
  <si>
    <t>Data scadenza pagamento</t>
  </si>
  <si>
    <t>Data pagamento</t>
  </si>
  <si>
    <t>Giorni per pagamento -&gt; A</t>
  </si>
  <si>
    <t>Importo pagato -&gt; B</t>
  </si>
  <si>
    <t>Ritardo ponderato -&gt; A*B</t>
  </si>
  <si>
    <t>Indicatore -&gt; somma(AxB)/somma(B)</t>
  </si>
  <si>
    <t>Numero fatture</t>
  </si>
  <si>
    <t>IRIDEOS S.p.a.</t>
  </si>
  <si>
    <t>Canone connessione Ufficio Internet Luglio</t>
  </si>
  <si>
    <t>I POSTINI FIORENTINI SRL</t>
  </si>
  <si>
    <t>INVIO RACCOMANDATE</t>
  </si>
  <si>
    <t>Nexi Payments SpA</t>
  </si>
  <si>
    <t>CANONE GIUGNO</t>
  </si>
  <si>
    <t>L'ECOLOGICA S.R.L.</t>
  </si>
  <si>
    <t>PULIZIA LOCALI 24</t>
  </si>
  <si>
    <t>CULLIGAN ITALIANA SPA</t>
  </si>
  <si>
    <t>ORDINE ACQUA FIRENZE</t>
  </si>
  <si>
    <t>Etaoin di Ciardi e Morviducci</t>
  </si>
  <si>
    <t>ufficio stampa giugno 2024</t>
  </si>
  <si>
    <t>COOPSERVICE</t>
  </si>
  <si>
    <t>TELEALLARME VIA DA PALESTRINA 11 FIRENZE</t>
  </si>
  <si>
    <t>CRISTAL SNC di Mengoni Marco e C,</t>
  </si>
  <si>
    <t>PULIZIA SEDE PISTOIA</t>
  </si>
  <si>
    <t>QUALITY MANAGEMENT SRLS</t>
  </si>
  <si>
    <t>DPO PRIMO SEMESTRE</t>
  </si>
  <si>
    <t>SETTI LORENZO</t>
  </si>
  <si>
    <t>Docenza BLS Provider // Corso di formazione del 20 Giugno 2024 presso la sede di Pistoia</t>
  </si>
  <si>
    <t>EDENRED ITALIA Srl</t>
  </si>
  <si>
    <t>BUONI PASTO GIUGNO 2024</t>
  </si>
  <si>
    <t>KHADIJA EL AOUFY</t>
  </si>
  <si>
    <t>COMITATO REVISIONE DOMANDE CONCORSO ESTAR 2023 CON LETTERA INCARICO</t>
  </si>
  <si>
    <t>Omnia s.r.l.</t>
  </si>
  <si>
    <t>CONNESSIONE LUGLIO SETTEMBRE</t>
  </si>
  <si>
    <t>IFIS RENTAL SERVICES S.R.L.</t>
  </si>
  <si>
    <t>Rata n. 5 del 20/07/2024 - Contratto n. 14104374</t>
  </si>
  <si>
    <t>Cerim di Giacomelli Sandra</t>
  </si>
  <si>
    <t>manutenzione su estintori</t>
  </si>
  <si>
    <t>Intesa San Paolo</t>
  </si>
  <si>
    <t>canone giugno 2024</t>
  </si>
  <si>
    <t xml:space="preserve">PINI WALTER </t>
  </si>
  <si>
    <t>compenso docenza corso BLS</t>
  </si>
  <si>
    <t>CONNESSIONE INTERNET UFFICIO</t>
  </si>
  <si>
    <t>POSTINI FIORENTINI SRL</t>
  </si>
  <si>
    <t>STE - system tecnologies elettricc</t>
  </si>
  <si>
    <t>MANUTENZIONE SISTEMI SICUREZZA PISTOIA</t>
  </si>
  <si>
    <t>UFFICIO STAMPA LUGLIO 2024</t>
  </si>
  <si>
    <t>ORIENTA SPA AGENZIA PER IL LAVORO</t>
  </si>
  <si>
    <t>Interinali giugno 2024</t>
  </si>
  <si>
    <t>ORDINE BUONI PASTO LUGLIO</t>
  </si>
  <si>
    <t>Rata n. 16 del 01/08/2024 - Contratto n. 590107</t>
  </si>
  <si>
    <t>Canone POS cordless ETHERNET SSL3 - LUGLIO '24 TID:97794652</t>
  </si>
  <si>
    <t>Demo s.r.l.</t>
  </si>
  <si>
    <t>MULTIFUNZIONE A COLORI XEROX ALTALINK C8135 A3 35</t>
  </si>
  <si>
    <t>Traslochi Perfetti</t>
  </si>
  <si>
    <t>trasloco scatole CSA Bientina a Via Palestrina n.6</t>
  </si>
  <si>
    <t>S.E.A.T. servizi tecnici s.r.l.</t>
  </si>
  <si>
    <t>SECONDO INTERVENTO SEDE FIRENZE</t>
  </si>
  <si>
    <t>SERVIZIO PULIZIA SEDE FIRENZE LUGLIO</t>
  </si>
  <si>
    <t>SERVIZIO PULIZIA GIUGNO</t>
  </si>
  <si>
    <t>Illumia S.p.A</t>
  </si>
  <si>
    <t>ILLUMIA GIUGNO E LUGLIO</t>
  </si>
  <si>
    <t>GIUGNO LUGLIO PALESTRINA 11</t>
  </si>
  <si>
    <t>APPLE DESKTOP IMAC 24</t>
  </si>
  <si>
    <t>TIM</t>
  </si>
  <si>
    <t>Fattura Agosto 24: Periodo 5/24 Giu-Lug</t>
  </si>
  <si>
    <t>A2A Energia S.p.A</t>
  </si>
  <si>
    <t>FORNITURA ENERGIA ELETTRICA periodo: 01.06.2024-31.07.2024 POD IT001E45796269 Contatore 02E1E512101309677 kWh 780</t>
  </si>
  <si>
    <t>Jforma S.r.l.</t>
  </si>
  <si>
    <t>LICENZA PREMIUM</t>
  </si>
  <si>
    <t>De Lage Landen Renting Solutions S.r.l.</t>
  </si>
  <si>
    <t>Competenza dal 01/09/2024 al 30/11/2024</t>
  </si>
  <si>
    <t>INTERVENTO</t>
  </si>
  <si>
    <t>RETELIT DIGITAL SERVICES S.p.A</t>
  </si>
  <si>
    <t>Canone connessione Ufficio Internet</t>
  </si>
  <si>
    <t>DAMIANI FABRIZIO</t>
  </si>
  <si>
    <t>CONSULENZA DEL LAVORO PER IL 4 BIMESTRE DEL 2024</t>
  </si>
  <si>
    <t>Intervento tecnico ticket n. 2024/0002276 del 26/07/2024</t>
  </si>
  <si>
    <t>CONSULENZA CONTABILE PER IL 4 BIMESTRE DEL 2024</t>
  </si>
  <si>
    <t>CANONE AGOSTO</t>
  </si>
  <si>
    <t>SASSOROSSI LAPO</t>
  </si>
  <si>
    <t>Onorari come da incarico del 8.2.2022 per il secondo anno di revisione (periodo 2024)</t>
  </si>
  <si>
    <t>SERVIZIO DI PULIZIA</t>
  </si>
  <si>
    <t>INVIO LETTERE</t>
  </si>
  <si>
    <t>Consorzio CSA</t>
  </si>
  <si>
    <t>ARCHIVIO</t>
  </si>
  <si>
    <t>CITTI DI MAURIZIO E MARCO BERTI &amp; C.S.N.C</t>
  </si>
  <si>
    <t>TARGHE BORSA DI STUDIO GIOVANNI SENES</t>
  </si>
  <si>
    <t>UFFICIO STAMPA AGOSTO 2024</t>
  </si>
  <si>
    <t>Publiacqua s.p.a</t>
  </si>
  <si>
    <t>PALESTRINA 6</t>
  </si>
  <si>
    <t>QUOTA FISSA ACQUEDOTTO PALESTRINA 6</t>
  </si>
  <si>
    <t>QUOTA FISSA PALESTRINA 11</t>
  </si>
  <si>
    <t>PAGINA DI CORTESIA SU SERVER LINUX CON DECORRENZA DA 17/09/2024</t>
  </si>
  <si>
    <t>Mister Wizard s.r.l.</t>
  </si>
  <si>
    <t>DISTRUGGI DOCUMENTI</t>
  </si>
  <si>
    <t>ORDINE CARTA ELEZIONI</t>
  </si>
  <si>
    <t>Rinnovo 8.000 caselle Posta Elettronica Certificata (PEC) su dominio opifipt.org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</si>
</sst>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topLeftCell="A28" workbookViewId="0">
      <selection activeCell="A43" sqref="A43:XFD43"/>
    </sheetView>
  </sheetViews>
  <sheetFormatPr defaultRowHeight="15" x14ac:dyDescent="0.25"/>
  <cols>
    <col min="1" max="1" width="41.28515625" bestFit="1" customWidth="1"/>
    <col min="2" max="2" width="116.5703125" bestFit="1" customWidth="1"/>
    <col min="3" max="3" width="23.28515625" bestFit="1" customWidth="1"/>
    <col min="4" max="4" width="27.42578125" bestFit="1" customWidth="1"/>
    <col min="5" max="5" width="17.7109375" bestFit="1" customWidth="1"/>
    <col min="6" max="6" width="27.5703125" bestFit="1" customWidth="1"/>
    <col min="7" max="7" width="21.140625" bestFit="1" customWidth="1"/>
    <col min="8" max="8" width="26.5703125" bestFit="1" customWidth="1"/>
    <col min="9" max="9" width="38.28515625" bestFit="1" customWidth="1"/>
    <col min="10" max="10" width="16.85546875" bestFit="1" customWidth="1"/>
  </cols>
  <sheetData>
    <row r="1" spans="1:10" ht="15.75" x14ac:dyDescent="0.25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t="s">
        <v>13</v>
      </c>
      <c r="B4" t="s">
        <v>14</v>
      </c>
      <c r="C4">
        <v>54.9</v>
      </c>
      <c r="D4" s="2">
        <v>45504</v>
      </c>
      <c r="E4" s="2">
        <v>45484</v>
      </c>
      <c r="F4">
        <f t="shared" ref="F4:F42" si="0">E4-D4</f>
        <v>-20</v>
      </c>
      <c r="G4">
        <v>54.9</v>
      </c>
      <c r="H4">
        <f t="shared" ref="H4:H35" si="1">F4*G4</f>
        <v>-1098</v>
      </c>
      <c r="I4" t="s">
        <v>0</v>
      </c>
      <c r="J4">
        <v>1</v>
      </c>
    </row>
    <row r="5" spans="1:10" x14ac:dyDescent="0.25">
      <c r="A5" t="s">
        <v>15</v>
      </c>
      <c r="B5" t="s">
        <v>16</v>
      </c>
      <c r="C5">
        <v>167.59</v>
      </c>
      <c r="D5" s="2">
        <v>45504</v>
      </c>
      <c r="E5" s="2">
        <v>45484</v>
      </c>
      <c r="F5">
        <f t="shared" si="0"/>
        <v>-20</v>
      </c>
      <c r="G5">
        <v>167.59</v>
      </c>
      <c r="H5">
        <f t="shared" si="1"/>
        <v>-3351.8</v>
      </c>
      <c r="I5" t="s">
        <v>0</v>
      </c>
      <c r="J5">
        <v>1</v>
      </c>
    </row>
    <row r="6" spans="1:10" x14ac:dyDescent="0.25">
      <c r="A6" t="s">
        <v>17</v>
      </c>
      <c r="B6" t="s">
        <v>18</v>
      </c>
      <c r="C6">
        <v>31.9</v>
      </c>
      <c r="D6" s="2">
        <v>45504</v>
      </c>
      <c r="E6" s="2">
        <v>45500</v>
      </c>
      <c r="F6">
        <f t="shared" si="0"/>
        <v>-4</v>
      </c>
      <c r="G6">
        <v>31.9</v>
      </c>
      <c r="H6">
        <f t="shared" si="1"/>
        <v>-127.6</v>
      </c>
      <c r="I6" t="s">
        <v>0</v>
      </c>
      <c r="J6">
        <v>1</v>
      </c>
    </row>
    <row r="7" spans="1:10" x14ac:dyDescent="0.25">
      <c r="A7" t="s">
        <v>19</v>
      </c>
      <c r="B7" t="s">
        <v>20</v>
      </c>
      <c r="C7">
        <v>611.22</v>
      </c>
      <c r="D7" s="2">
        <v>45506</v>
      </c>
      <c r="E7" s="2">
        <v>45484</v>
      </c>
      <c r="F7">
        <f t="shared" si="0"/>
        <v>-22</v>
      </c>
      <c r="G7">
        <v>611.22</v>
      </c>
      <c r="H7">
        <f t="shared" si="1"/>
        <v>-13446.84</v>
      </c>
      <c r="I7" t="s">
        <v>0</v>
      </c>
      <c r="J7">
        <v>1</v>
      </c>
    </row>
    <row r="8" spans="1:10" x14ac:dyDescent="0.25">
      <c r="A8" t="s">
        <v>21</v>
      </c>
      <c r="B8" t="s">
        <v>22</v>
      </c>
      <c r="C8">
        <v>98.52</v>
      </c>
      <c r="D8" s="2">
        <v>45507</v>
      </c>
      <c r="E8" s="2">
        <v>45484</v>
      </c>
      <c r="F8">
        <f t="shared" si="0"/>
        <v>-23</v>
      </c>
      <c r="G8">
        <v>98.52</v>
      </c>
      <c r="H8">
        <f t="shared" si="1"/>
        <v>-2265.96</v>
      </c>
      <c r="I8" t="s">
        <v>0</v>
      </c>
      <c r="J8">
        <v>1</v>
      </c>
    </row>
    <row r="9" spans="1:10" x14ac:dyDescent="0.25">
      <c r="A9" t="s">
        <v>23</v>
      </c>
      <c r="B9" t="s">
        <v>24</v>
      </c>
      <c r="C9">
        <v>2156.96</v>
      </c>
      <c r="D9" s="2">
        <v>45507</v>
      </c>
      <c r="E9" s="2">
        <v>45484</v>
      </c>
      <c r="F9">
        <f t="shared" si="0"/>
        <v>-23</v>
      </c>
      <c r="G9">
        <v>2156.96</v>
      </c>
      <c r="H9">
        <f t="shared" si="1"/>
        <v>-49610.080000000002</v>
      </c>
      <c r="I9" t="s">
        <v>0</v>
      </c>
      <c r="J9">
        <v>1</v>
      </c>
    </row>
    <row r="10" spans="1:10" x14ac:dyDescent="0.25">
      <c r="A10" t="s">
        <v>25</v>
      </c>
      <c r="B10" t="s">
        <v>26</v>
      </c>
      <c r="C10">
        <v>172.02</v>
      </c>
      <c r="D10" s="2">
        <v>45507</v>
      </c>
      <c r="E10" s="2">
        <v>45484</v>
      </c>
      <c r="F10">
        <f t="shared" si="0"/>
        <v>-23</v>
      </c>
      <c r="G10">
        <v>172.02</v>
      </c>
      <c r="H10">
        <f t="shared" si="1"/>
        <v>-3956.46</v>
      </c>
      <c r="I10" t="s">
        <v>0</v>
      </c>
      <c r="J10">
        <v>1</v>
      </c>
    </row>
    <row r="11" spans="1:10" x14ac:dyDescent="0.25">
      <c r="A11" t="s">
        <v>27</v>
      </c>
      <c r="B11" t="s">
        <v>28</v>
      </c>
      <c r="C11">
        <v>286.3</v>
      </c>
      <c r="D11" s="2">
        <v>45512</v>
      </c>
      <c r="E11" s="2">
        <v>45503</v>
      </c>
      <c r="F11">
        <f t="shared" si="0"/>
        <v>-9</v>
      </c>
      <c r="G11">
        <v>286.3</v>
      </c>
      <c r="H11">
        <f t="shared" si="1"/>
        <v>-2576.7000000000003</v>
      </c>
      <c r="I11" t="s">
        <v>0</v>
      </c>
      <c r="J11">
        <v>1</v>
      </c>
    </row>
    <row r="12" spans="1:10" x14ac:dyDescent="0.25">
      <c r="A12" t="s">
        <v>29</v>
      </c>
      <c r="B12" t="s">
        <v>30</v>
      </c>
      <c r="C12">
        <v>1207.8</v>
      </c>
      <c r="D12" s="2">
        <v>45512</v>
      </c>
      <c r="E12" s="2">
        <v>45503</v>
      </c>
      <c r="F12">
        <f t="shared" si="0"/>
        <v>-9</v>
      </c>
      <c r="G12">
        <v>1207.8</v>
      </c>
      <c r="H12">
        <f t="shared" si="1"/>
        <v>-10870.199999999999</v>
      </c>
      <c r="I12" t="s">
        <v>0</v>
      </c>
      <c r="J12">
        <v>1</v>
      </c>
    </row>
    <row r="13" spans="1:10" x14ac:dyDescent="0.25">
      <c r="A13" t="s">
        <v>31</v>
      </c>
      <c r="B13" t="s">
        <v>32</v>
      </c>
      <c r="C13">
        <v>160.06</v>
      </c>
      <c r="D13" s="2">
        <v>45512</v>
      </c>
      <c r="E13" s="2">
        <v>45503</v>
      </c>
      <c r="F13">
        <f t="shared" si="0"/>
        <v>-9</v>
      </c>
      <c r="G13">
        <v>160.06</v>
      </c>
      <c r="H13">
        <f t="shared" si="1"/>
        <v>-1440.54</v>
      </c>
      <c r="I13" t="s">
        <v>0</v>
      </c>
      <c r="J13">
        <v>1</v>
      </c>
    </row>
    <row r="14" spans="1:10" x14ac:dyDescent="0.25">
      <c r="A14" t="s">
        <v>33</v>
      </c>
      <c r="B14" t="s">
        <v>34</v>
      </c>
      <c r="C14">
        <v>372.08</v>
      </c>
      <c r="D14" s="2">
        <v>45512</v>
      </c>
      <c r="E14" s="2">
        <v>45503</v>
      </c>
      <c r="F14">
        <f t="shared" si="0"/>
        <v>-9</v>
      </c>
      <c r="G14">
        <v>372.08</v>
      </c>
      <c r="H14">
        <f t="shared" si="1"/>
        <v>-3348.72</v>
      </c>
      <c r="I14" t="s">
        <v>0</v>
      </c>
      <c r="J14">
        <v>1</v>
      </c>
    </row>
    <row r="15" spans="1:10" x14ac:dyDescent="0.25">
      <c r="A15" t="s">
        <v>35</v>
      </c>
      <c r="B15" t="s">
        <v>36</v>
      </c>
      <c r="C15">
        <v>386.8</v>
      </c>
      <c r="D15" s="2">
        <v>45513</v>
      </c>
      <c r="E15" s="2">
        <v>45502</v>
      </c>
      <c r="F15">
        <f t="shared" si="0"/>
        <v>-11</v>
      </c>
      <c r="G15">
        <v>386.8</v>
      </c>
      <c r="H15">
        <f t="shared" si="1"/>
        <v>-4254.8</v>
      </c>
      <c r="I15" t="s">
        <v>0</v>
      </c>
      <c r="J15">
        <v>1</v>
      </c>
    </row>
    <row r="16" spans="1:10" x14ac:dyDescent="0.25">
      <c r="A16" t="s">
        <v>37</v>
      </c>
      <c r="B16" t="s">
        <v>38</v>
      </c>
      <c r="C16">
        <v>458.9</v>
      </c>
      <c r="D16" s="2">
        <v>45514</v>
      </c>
      <c r="E16" s="2">
        <v>45502</v>
      </c>
      <c r="F16">
        <f t="shared" si="0"/>
        <v>-12</v>
      </c>
      <c r="G16">
        <v>458.9</v>
      </c>
      <c r="H16">
        <f t="shared" si="1"/>
        <v>-5506.7999999999993</v>
      </c>
      <c r="I16" t="s">
        <v>0</v>
      </c>
      <c r="J16">
        <v>1</v>
      </c>
    </row>
    <row r="17" spans="1:10" x14ac:dyDescent="0.25">
      <c r="A17" t="s">
        <v>39</v>
      </c>
      <c r="B17" t="s">
        <v>40</v>
      </c>
      <c r="C17">
        <v>739.33</v>
      </c>
      <c r="D17" s="2">
        <v>45514</v>
      </c>
      <c r="E17" s="2">
        <v>45502</v>
      </c>
      <c r="F17">
        <f t="shared" si="0"/>
        <v>-12</v>
      </c>
      <c r="G17">
        <v>739.33</v>
      </c>
      <c r="H17">
        <f t="shared" si="1"/>
        <v>-8871.9600000000009</v>
      </c>
      <c r="I17" t="s">
        <v>0</v>
      </c>
      <c r="J17">
        <v>1</v>
      </c>
    </row>
    <row r="18" spans="1:10" x14ac:dyDescent="0.25">
      <c r="A18" t="s">
        <v>41</v>
      </c>
      <c r="B18" t="s">
        <v>42</v>
      </c>
      <c r="C18">
        <v>53.68</v>
      </c>
      <c r="D18" s="2">
        <v>45517</v>
      </c>
      <c r="E18" s="2">
        <v>45502</v>
      </c>
      <c r="F18">
        <f t="shared" si="0"/>
        <v>-15</v>
      </c>
      <c r="G18">
        <v>53.68</v>
      </c>
      <c r="H18">
        <f t="shared" si="1"/>
        <v>-805.2</v>
      </c>
      <c r="I18" t="s">
        <v>0</v>
      </c>
      <c r="J18">
        <v>1</v>
      </c>
    </row>
    <row r="19" spans="1:10" x14ac:dyDescent="0.25">
      <c r="A19" t="s">
        <v>43</v>
      </c>
      <c r="B19" t="s">
        <v>44</v>
      </c>
      <c r="C19">
        <v>62.51</v>
      </c>
      <c r="D19" s="2">
        <v>45518</v>
      </c>
      <c r="E19" s="2">
        <v>45518</v>
      </c>
      <c r="F19">
        <f t="shared" si="0"/>
        <v>0</v>
      </c>
      <c r="G19">
        <v>62.51</v>
      </c>
      <c r="H19">
        <f t="shared" si="1"/>
        <v>0</v>
      </c>
      <c r="I19" t="s">
        <v>0</v>
      </c>
      <c r="J19">
        <v>1</v>
      </c>
    </row>
    <row r="20" spans="1:10" x14ac:dyDescent="0.25">
      <c r="A20" t="s">
        <v>45</v>
      </c>
      <c r="B20" t="s">
        <v>46</v>
      </c>
      <c r="C20">
        <v>158.02000000000001</v>
      </c>
      <c r="D20" s="2">
        <v>45521</v>
      </c>
      <c r="E20" s="2">
        <v>45502</v>
      </c>
      <c r="F20">
        <f t="shared" si="0"/>
        <v>-19</v>
      </c>
      <c r="G20">
        <v>158.02000000000001</v>
      </c>
      <c r="H20">
        <f t="shared" si="1"/>
        <v>-3002.38</v>
      </c>
      <c r="I20" t="s">
        <v>0</v>
      </c>
      <c r="J20">
        <v>1</v>
      </c>
    </row>
    <row r="21" spans="1:10" x14ac:dyDescent="0.25">
      <c r="A21" t="s">
        <v>13</v>
      </c>
      <c r="B21" t="s">
        <v>47</v>
      </c>
      <c r="C21">
        <v>54.9</v>
      </c>
      <c r="D21" s="2">
        <v>45535</v>
      </c>
      <c r="E21" s="2">
        <v>45502</v>
      </c>
      <c r="F21">
        <f t="shared" si="0"/>
        <v>-33</v>
      </c>
      <c r="G21">
        <v>54.9</v>
      </c>
      <c r="H21">
        <f t="shared" si="1"/>
        <v>-1811.7</v>
      </c>
      <c r="I21" t="s">
        <v>0</v>
      </c>
      <c r="J21">
        <v>1</v>
      </c>
    </row>
    <row r="22" spans="1:10" x14ac:dyDescent="0.25">
      <c r="A22" t="s">
        <v>48</v>
      </c>
      <c r="B22" t="s">
        <v>16</v>
      </c>
      <c r="C22">
        <v>4.0999999999999996</v>
      </c>
      <c r="D22" s="2">
        <v>45535</v>
      </c>
      <c r="E22" s="2">
        <v>45513</v>
      </c>
      <c r="F22">
        <f t="shared" si="0"/>
        <v>-22</v>
      </c>
      <c r="G22">
        <v>4.0999999999999996</v>
      </c>
      <c r="H22">
        <f t="shared" si="1"/>
        <v>-90.199999999999989</v>
      </c>
      <c r="I22" t="s">
        <v>0</v>
      </c>
      <c r="J22">
        <v>1</v>
      </c>
    </row>
    <row r="23" spans="1:10" x14ac:dyDescent="0.25">
      <c r="A23" t="s">
        <v>49</v>
      </c>
      <c r="B23" t="s">
        <v>50</v>
      </c>
      <c r="C23">
        <v>1793.4</v>
      </c>
      <c r="D23" s="2">
        <v>45535</v>
      </c>
      <c r="E23" s="2">
        <v>45484</v>
      </c>
      <c r="F23">
        <f t="shared" si="0"/>
        <v>-51</v>
      </c>
      <c r="G23">
        <v>1793.4</v>
      </c>
      <c r="H23">
        <f t="shared" si="1"/>
        <v>-91463.400000000009</v>
      </c>
      <c r="I23" t="s">
        <v>0</v>
      </c>
      <c r="J23">
        <v>1</v>
      </c>
    </row>
    <row r="24" spans="1:10" x14ac:dyDescent="0.25">
      <c r="A24" t="s">
        <v>23</v>
      </c>
      <c r="B24" t="s">
        <v>51</v>
      </c>
      <c r="C24">
        <v>2156.96</v>
      </c>
      <c r="D24" s="2">
        <v>45535</v>
      </c>
      <c r="E24" s="2">
        <v>45513</v>
      </c>
      <c r="F24">
        <f t="shared" si="0"/>
        <v>-22</v>
      </c>
      <c r="G24">
        <v>2156.96</v>
      </c>
      <c r="H24">
        <f t="shared" si="1"/>
        <v>-47453.120000000003</v>
      </c>
      <c r="I24" t="s">
        <v>0</v>
      </c>
      <c r="J24">
        <v>1</v>
      </c>
    </row>
    <row r="25" spans="1:10" x14ac:dyDescent="0.25">
      <c r="A25" t="s">
        <v>52</v>
      </c>
      <c r="B25" t="s">
        <v>53</v>
      </c>
      <c r="C25">
        <v>6992.65</v>
      </c>
      <c r="D25" s="2">
        <v>45535</v>
      </c>
      <c r="E25" s="2">
        <v>45502</v>
      </c>
      <c r="F25">
        <f t="shared" si="0"/>
        <v>-33</v>
      </c>
      <c r="G25">
        <v>6992.65</v>
      </c>
      <c r="H25">
        <f t="shared" si="1"/>
        <v>-230757.44999999998</v>
      </c>
      <c r="I25" t="s">
        <v>0</v>
      </c>
      <c r="J25">
        <v>1</v>
      </c>
    </row>
    <row r="26" spans="1:10" x14ac:dyDescent="0.25">
      <c r="A26" t="s">
        <v>33</v>
      </c>
      <c r="B26" t="s">
        <v>54</v>
      </c>
      <c r="C26">
        <v>636.48</v>
      </c>
      <c r="D26" s="2">
        <v>45535</v>
      </c>
      <c r="E26" s="2">
        <v>45513</v>
      </c>
      <c r="F26">
        <f t="shared" si="0"/>
        <v>-22</v>
      </c>
      <c r="G26">
        <v>636.48</v>
      </c>
      <c r="H26">
        <f t="shared" si="1"/>
        <v>-14002.560000000001</v>
      </c>
      <c r="I26" t="s">
        <v>0</v>
      </c>
      <c r="J26">
        <v>1</v>
      </c>
    </row>
    <row r="27" spans="1:10" x14ac:dyDescent="0.25">
      <c r="A27" t="s">
        <v>39</v>
      </c>
      <c r="B27" t="s">
        <v>55</v>
      </c>
      <c r="C27">
        <v>516.05999999999995</v>
      </c>
      <c r="D27" s="2">
        <v>45535</v>
      </c>
      <c r="E27" s="2">
        <v>45502</v>
      </c>
      <c r="F27">
        <f t="shared" si="0"/>
        <v>-33</v>
      </c>
      <c r="G27">
        <v>516.05999999999995</v>
      </c>
      <c r="H27">
        <f t="shared" si="1"/>
        <v>-17029.98</v>
      </c>
      <c r="I27" t="s">
        <v>0</v>
      </c>
      <c r="J27">
        <v>1</v>
      </c>
    </row>
    <row r="28" spans="1:10" x14ac:dyDescent="0.25">
      <c r="A28" t="s">
        <v>17</v>
      </c>
      <c r="B28" t="s">
        <v>56</v>
      </c>
      <c r="C28">
        <v>31.9</v>
      </c>
      <c r="D28" s="2">
        <v>45535</v>
      </c>
      <c r="E28" s="2">
        <v>45531</v>
      </c>
      <c r="F28">
        <f t="shared" si="0"/>
        <v>-4</v>
      </c>
      <c r="G28">
        <v>31.9</v>
      </c>
      <c r="H28">
        <f t="shared" si="1"/>
        <v>-127.6</v>
      </c>
      <c r="I28" t="s">
        <v>0</v>
      </c>
      <c r="J28">
        <v>1</v>
      </c>
    </row>
    <row r="29" spans="1:10" x14ac:dyDescent="0.25">
      <c r="A29" t="s">
        <v>57</v>
      </c>
      <c r="B29" t="s">
        <v>58</v>
      </c>
      <c r="C29">
        <v>745.27</v>
      </c>
      <c r="D29" s="2">
        <v>45535</v>
      </c>
      <c r="E29" s="2">
        <v>45513</v>
      </c>
      <c r="F29">
        <f t="shared" si="0"/>
        <v>-22</v>
      </c>
      <c r="G29">
        <v>745.27</v>
      </c>
      <c r="H29">
        <f t="shared" si="1"/>
        <v>-16395.939999999999</v>
      </c>
      <c r="I29" t="s">
        <v>0</v>
      </c>
      <c r="J29">
        <v>1</v>
      </c>
    </row>
    <row r="30" spans="1:10" x14ac:dyDescent="0.25">
      <c r="A30" t="s">
        <v>59</v>
      </c>
      <c r="B30" t="s">
        <v>60</v>
      </c>
      <c r="C30">
        <v>1159</v>
      </c>
      <c r="D30" s="2">
        <v>45540</v>
      </c>
      <c r="E30" s="2">
        <v>45513</v>
      </c>
      <c r="F30">
        <f t="shared" si="0"/>
        <v>-27</v>
      </c>
      <c r="G30">
        <v>1159</v>
      </c>
      <c r="H30">
        <f t="shared" si="1"/>
        <v>-31293</v>
      </c>
      <c r="I30" t="s">
        <v>0</v>
      </c>
      <c r="J30">
        <v>1</v>
      </c>
    </row>
    <row r="31" spans="1:10" x14ac:dyDescent="0.25">
      <c r="A31" t="s">
        <v>61</v>
      </c>
      <c r="B31" t="s">
        <v>62</v>
      </c>
      <c r="C31">
        <v>82.96</v>
      </c>
      <c r="D31" s="2">
        <v>45540</v>
      </c>
      <c r="E31" s="2">
        <v>45513</v>
      </c>
      <c r="F31">
        <f t="shared" si="0"/>
        <v>-27</v>
      </c>
      <c r="G31">
        <v>82.96</v>
      </c>
      <c r="H31">
        <f t="shared" si="1"/>
        <v>-2239.9199999999996</v>
      </c>
      <c r="I31" t="s">
        <v>0</v>
      </c>
      <c r="J31">
        <v>1</v>
      </c>
    </row>
    <row r="32" spans="1:10" x14ac:dyDescent="0.25">
      <c r="A32" t="s">
        <v>19</v>
      </c>
      <c r="B32" t="s">
        <v>63</v>
      </c>
      <c r="C32">
        <v>660.02</v>
      </c>
      <c r="D32" s="2">
        <v>45541</v>
      </c>
      <c r="E32" s="2">
        <v>45516</v>
      </c>
      <c r="F32">
        <f t="shared" si="0"/>
        <v>-25</v>
      </c>
      <c r="G32">
        <v>660.02</v>
      </c>
      <c r="H32">
        <f t="shared" si="1"/>
        <v>-16500.5</v>
      </c>
      <c r="I32" t="s">
        <v>0</v>
      </c>
      <c r="J32">
        <v>1</v>
      </c>
    </row>
    <row r="33" spans="1:10" x14ac:dyDescent="0.25">
      <c r="A33" t="s">
        <v>27</v>
      </c>
      <c r="B33" t="s">
        <v>64</v>
      </c>
      <c r="C33">
        <v>183</v>
      </c>
      <c r="D33" s="2">
        <v>45541</v>
      </c>
      <c r="E33" s="2">
        <v>45513</v>
      </c>
      <c r="F33">
        <f t="shared" si="0"/>
        <v>-28</v>
      </c>
      <c r="G33">
        <v>183</v>
      </c>
      <c r="H33">
        <f t="shared" si="1"/>
        <v>-5124</v>
      </c>
      <c r="I33" t="s">
        <v>0</v>
      </c>
      <c r="J33">
        <v>1</v>
      </c>
    </row>
    <row r="34" spans="1:10" x14ac:dyDescent="0.25">
      <c r="A34" t="s">
        <v>65</v>
      </c>
      <c r="B34" t="s">
        <v>66</v>
      </c>
      <c r="C34">
        <v>104.91</v>
      </c>
      <c r="D34" s="2">
        <v>45541</v>
      </c>
      <c r="E34" s="2">
        <v>45516</v>
      </c>
      <c r="F34">
        <f t="shared" si="0"/>
        <v>-25</v>
      </c>
      <c r="G34">
        <v>104.91</v>
      </c>
      <c r="H34">
        <f t="shared" si="1"/>
        <v>-2622.75</v>
      </c>
      <c r="I34" t="s">
        <v>0</v>
      </c>
      <c r="J34">
        <v>1</v>
      </c>
    </row>
    <row r="35" spans="1:10" x14ac:dyDescent="0.25">
      <c r="A35" t="s">
        <v>65</v>
      </c>
      <c r="B35" t="s">
        <v>67</v>
      </c>
      <c r="C35">
        <v>1044.9100000000001</v>
      </c>
      <c r="D35" s="2">
        <v>45541</v>
      </c>
      <c r="E35" s="2">
        <v>45516</v>
      </c>
      <c r="F35">
        <f t="shared" si="0"/>
        <v>-25</v>
      </c>
      <c r="G35">
        <v>1044.9100000000001</v>
      </c>
      <c r="H35">
        <f t="shared" si="1"/>
        <v>-26122.750000000004</v>
      </c>
      <c r="I35" t="s">
        <v>0</v>
      </c>
      <c r="J35">
        <v>1</v>
      </c>
    </row>
    <row r="36" spans="1:10" x14ac:dyDescent="0.25">
      <c r="A36" t="s">
        <v>39</v>
      </c>
      <c r="B36" t="s">
        <v>68</v>
      </c>
      <c r="C36">
        <v>274.5</v>
      </c>
      <c r="D36" s="2">
        <v>45545</v>
      </c>
      <c r="E36" s="2">
        <v>45533</v>
      </c>
      <c r="F36">
        <f t="shared" si="0"/>
        <v>-12</v>
      </c>
      <c r="G36">
        <v>274.5</v>
      </c>
      <c r="H36">
        <f t="shared" ref="H36:H60" si="2">F36*G36</f>
        <v>-3294</v>
      </c>
      <c r="I36" t="s">
        <v>0</v>
      </c>
      <c r="J36">
        <v>1</v>
      </c>
    </row>
    <row r="37" spans="1:10" x14ac:dyDescent="0.25">
      <c r="A37" t="s">
        <v>69</v>
      </c>
      <c r="B37" t="s">
        <v>70</v>
      </c>
      <c r="C37">
        <v>118.56</v>
      </c>
      <c r="D37" s="2">
        <v>45546</v>
      </c>
      <c r="E37" s="2">
        <v>45533</v>
      </c>
      <c r="F37">
        <f t="shared" si="0"/>
        <v>-13</v>
      </c>
      <c r="G37">
        <v>118.56</v>
      </c>
      <c r="H37">
        <f t="shared" si="2"/>
        <v>-1541.28</v>
      </c>
      <c r="I37" t="s">
        <v>0</v>
      </c>
      <c r="J37">
        <v>1</v>
      </c>
    </row>
    <row r="38" spans="1:10" x14ac:dyDescent="0.25">
      <c r="A38" t="s">
        <v>71</v>
      </c>
      <c r="B38" t="s">
        <v>72</v>
      </c>
      <c r="C38">
        <v>243.98</v>
      </c>
      <c r="D38" s="2">
        <v>45551</v>
      </c>
      <c r="E38" s="2">
        <v>45533</v>
      </c>
      <c r="F38">
        <f t="shared" si="0"/>
        <v>-18</v>
      </c>
      <c r="G38">
        <v>243.98</v>
      </c>
      <c r="H38">
        <f t="shared" si="2"/>
        <v>-4391.6399999999994</v>
      </c>
      <c r="I38" t="s">
        <v>0</v>
      </c>
      <c r="J38">
        <v>1</v>
      </c>
    </row>
    <row r="39" spans="1:10" x14ac:dyDescent="0.25">
      <c r="A39" t="s">
        <v>73</v>
      </c>
      <c r="B39" t="s">
        <v>74</v>
      </c>
      <c r="C39">
        <v>3654.14</v>
      </c>
      <c r="D39" s="2">
        <v>45559</v>
      </c>
      <c r="E39" s="2">
        <v>45513</v>
      </c>
      <c r="F39">
        <f t="shared" si="0"/>
        <v>-46</v>
      </c>
      <c r="G39">
        <v>3654.14</v>
      </c>
      <c r="H39">
        <f t="shared" si="2"/>
        <v>-168090.44</v>
      </c>
      <c r="I39" t="s">
        <v>0</v>
      </c>
      <c r="J39">
        <v>1</v>
      </c>
    </row>
    <row r="40" spans="1:10" x14ac:dyDescent="0.25">
      <c r="A40" t="s">
        <v>75</v>
      </c>
      <c r="B40" t="s">
        <v>76</v>
      </c>
      <c r="C40">
        <v>1615.28</v>
      </c>
      <c r="D40" s="2">
        <v>45563</v>
      </c>
      <c r="E40" s="2">
        <v>45547</v>
      </c>
      <c r="F40">
        <f t="shared" si="0"/>
        <v>-16</v>
      </c>
      <c r="G40">
        <v>1615.28</v>
      </c>
      <c r="H40">
        <f t="shared" si="2"/>
        <v>-25844.48</v>
      </c>
      <c r="I40" t="s">
        <v>0</v>
      </c>
      <c r="J40">
        <v>1</v>
      </c>
    </row>
    <row r="41" spans="1:10" x14ac:dyDescent="0.25">
      <c r="A41" t="s">
        <v>61</v>
      </c>
      <c r="B41" t="s">
        <v>77</v>
      </c>
      <c r="C41">
        <v>82.96</v>
      </c>
      <c r="D41" s="2">
        <v>45565</v>
      </c>
      <c r="E41" s="2">
        <v>45513</v>
      </c>
      <c r="F41">
        <f t="shared" si="0"/>
        <v>-52</v>
      </c>
      <c r="G41">
        <v>82.96</v>
      </c>
      <c r="H41">
        <f t="shared" si="2"/>
        <v>-4313.92</v>
      </c>
      <c r="I41" t="s">
        <v>0</v>
      </c>
      <c r="J41">
        <v>1</v>
      </c>
    </row>
    <row r="42" spans="1:10" x14ac:dyDescent="0.25">
      <c r="A42" t="s">
        <v>78</v>
      </c>
      <c r="B42" t="s">
        <v>79</v>
      </c>
      <c r="C42">
        <v>54.9</v>
      </c>
      <c r="D42" s="2">
        <v>45565</v>
      </c>
      <c r="E42" s="2">
        <v>45533</v>
      </c>
      <c r="F42">
        <f t="shared" si="0"/>
        <v>-32</v>
      </c>
      <c r="G42">
        <v>54.9</v>
      </c>
      <c r="H42">
        <f t="shared" si="2"/>
        <v>-1756.8</v>
      </c>
      <c r="I42" t="s">
        <v>0</v>
      </c>
      <c r="J42">
        <v>1</v>
      </c>
    </row>
    <row r="43" spans="1:10" x14ac:dyDescent="0.25">
      <c r="A43" t="s">
        <v>80</v>
      </c>
      <c r="B43" t="s">
        <v>81</v>
      </c>
      <c r="C43">
        <v>951.6</v>
      </c>
      <c r="D43" s="2">
        <v>45566</v>
      </c>
      <c r="E43" s="2">
        <v>45558</v>
      </c>
      <c r="F43">
        <f t="shared" ref="F43:F60" si="3">E43-D43</f>
        <v>-8</v>
      </c>
      <c r="G43">
        <v>951.6</v>
      </c>
      <c r="H43">
        <f t="shared" si="2"/>
        <v>-7612.8</v>
      </c>
      <c r="I43" t="s">
        <v>0</v>
      </c>
      <c r="J43">
        <v>1</v>
      </c>
    </row>
    <row r="44" spans="1:10" x14ac:dyDescent="0.25">
      <c r="A44" t="s">
        <v>57</v>
      </c>
      <c r="B44" t="s">
        <v>82</v>
      </c>
      <c r="C44">
        <v>70.760000000000005</v>
      </c>
      <c r="D44" s="2">
        <v>45566</v>
      </c>
      <c r="E44" s="2">
        <v>45552</v>
      </c>
      <c r="F44">
        <f t="shared" si="3"/>
        <v>-14</v>
      </c>
      <c r="G44">
        <v>70.760000000000005</v>
      </c>
      <c r="H44">
        <f t="shared" si="2"/>
        <v>-990.6400000000001</v>
      </c>
      <c r="I44" t="s">
        <v>0</v>
      </c>
      <c r="J44">
        <v>1</v>
      </c>
    </row>
    <row r="45" spans="1:10" x14ac:dyDescent="0.25">
      <c r="A45" t="s">
        <v>80</v>
      </c>
      <c r="B45" t="s">
        <v>83</v>
      </c>
      <c r="C45">
        <v>951.6</v>
      </c>
      <c r="D45" s="2">
        <v>45566</v>
      </c>
      <c r="E45" s="2">
        <v>45558</v>
      </c>
      <c r="F45">
        <f t="shared" si="3"/>
        <v>-8</v>
      </c>
      <c r="G45">
        <v>951.6</v>
      </c>
      <c r="H45">
        <f t="shared" si="2"/>
        <v>-7612.8</v>
      </c>
      <c r="I45" t="s">
        <v>0</v>
      </c>
      <c r="J45">
        <v>1</v>
      </c>
    </row>
    <row r="46" spans="1:10" x14ac:dyDescent="0.25">
      <c r="A46" t="s">
        <v>17</v>
      </c>
      <c r="B46" t="s">
        <v>84</v>
      </c>
      <c r="C46">
        <v>31.9</v>
      </c>
      <c r="D46" s="2">
        <v>45567</v>
      </c>
      <c r="E46" s="2">
        <v>45563</v>
      </c>
      <c r="F46">
        <f t="shared" si="3"/>
        <v>-4</v>
      </c>
      <c r="G46">
        <v>31.9</v>
      </c>
      <c r="H46">
        <f t="shared" si="2"/>
        <v>-127.6</v>
      </c>
      <c r="I46" t="s">
        <v>0</v>
      </c>
      <c r="J46">
        <v>1</v>
      </c>
    </row>
    <row r="47" spans="1:10" x14ac:dyDescent="0.25">
      <c r="A47" t="s">
        <v>85</v>
      </c>
      <c r="B47" t="s">
        <v>86</v>
      </c>
      <c r="C47">
        <v>3172</v>
      </c>
      <c r="D47" s="2">
        <v>45570</v>
      </c>
      <c r="E47" s="2">
        <v>45552</v>
      </c>
      <c r="F47">
        <f t="shared" si="3"/>
        <v>-18</v>
      </c>
      <c r="G47">
        <v>3172</v>
      </c>
      <c r="H47">
        <f t="shared" si="2"/>
        <v>-57096</v>
      </c>
      <c r="I47" t="s">
        <v>0</v>
      </c>
      <c r="J47">
        <v>1</v>
      </c>
    </row>
    <row r="48" spans="1:10" x14ac:dyDescent="0.25">
      <c r="A48" t="s">
        <v>19</v>
      </c>
      <c r="B48" t="s">
        <v>87</v>
      </c>
      <c r="C48">
        <v>611.22</v>
      </c>
      <c r="D48" s="2">
        <v>45573</v>
      </c>
      <c r="E48" s="2">
        <v>45552</v>
      </c>
      <c r="F48">
        <f t="shared" si="3"/>
        <v>-21</v>
      </c>
      <c r="G48">
        <v>611.22</v>
      </c>
      <c r="H48">
        <f t="shared" si="2"/>
        <v>-12835.62</v>
      </c>
      <c r="I48" t="s">
        <v>0</v>
      </c>
      <c r="J48">
        <v>1</v>
      </c>
    </row>
    <row r="49" spans="1:10" x14ac:dyDescent="0.25">
      <c r="A49" t="s">
        <v>27</v>
      </c>
      <c r="B49" t="s">
        <v>28</v>
      </c>
      <c r="C49">
        <v>122</v>
      </c>
      <c r="D49" s="2">
        <v>45573</v>
      </c>
      <c r="E49" s="2">
        <v>45552</v>
      </c>
      <c r="F49">
        <f t="shared" si="3"/>
        <v>-21</v>
      </c>
      <c r="G49">
        <v>122</v>
      </c>
      <c r="H49">
        <f t="shared" si="2"/>
        <v>-2562</v>
      </c>
      <c r="I49" t="s">
        <v>0</v>
      </c>
      <c r="J49">
        <v>1</v>
      </c>
    </row>
    <row r="50" spans="1:10" x14ac:dyDescent="0.25">
      <c r="A50" t="s">
        <v>15</v>
      </c>
      <c r="B50" t="s">
        <v>88</v>
      </c>
      <c r="C50">
        <v>264.04000000000002</v>
      </c>
      <c r="D50" s="2">
        <v>45574</v>
      </c>
      <c r="E50" s="2">
        <v>45552</v>
      </c>
      <c r="F50">
        <f t="shared" si="3"/>
        <v>-22</v>
      </c>
      <c r="G50">
        <v>264.04000000000002</v>
      </c>
      <c r="H50">
        <f t="shared" si="2"/>
        <v>-5808.88</v>
      </c>
      <c r="I50" t="s">
        <v>0</v>
      </c>
      <c r="J50">
        <v>1</v>
      </c>
    </row>
    <row r="51" spans="1:10" x14ac:dyDescent="0.25">
      <c r="A51" t="s">
        <v>89</v>
      </c>
      <c r="B51" t="s">
        <v>90</v>
      </c>
      <c r="C51">
        <v>2989</v>
      </c>
      <c r="D51" s="2">
        <v>45575</v>
      </c>
      <c r="E51" s="2">
        <v>45552</v>
      </c>
      <c r="F51">
        <f t="shared" si="3"/>
        <v>-23</v>
      </c>
      <c r="G51">
        <v>2989</v>
      </c>
      <c r="H51">
        <f t="shared" si="2"/>
        <v>-68747</v>
      </c>
      <c r="I51" t="s">
        <v>0</v>
      </c>
      <c r="J51">
        <v>1</v>
      </c>
    </row>
    <row r="52" spans="1:10" x14ac:dyDescent="0.25">
      <c r="A52" t="s">
        <v>91</v>
      </c>
      <c r="B52" t="s">
        <v>92</v>
      </c>
      <c r="C52">
        <v>91.5</v>
      </c>
      <c r="D52" s="2">
        <v>45577</v>
      </c>
      <c r="E52" s="2">
        <v>45558</v>
      </c>
      <c r="F52">
        <f t="shared" si="3"/>
        <v>-19</v>
      </c>
      <c r="G52">
        <v>91.5</v>
      </c>
      <c r="H52">
        <f t="shared" si="2"/>
        <v>-1738.5</v>
      </c>
      <c r="I52" t="s">
        <v>0</v>
      </c>
      <c r="J52">
        <v>1</v>
      </c>
    </row>
    <row r="53" spans="1:10" x14ac:dyDescent="0.25">
      <c r="A53" t="s">
        <v>23</v>
      </c>
      <c r="B53" t="s">
        <v>93</v>
      </c>
      <c r="C53">
        <v>2156.96</v>
      </c>
      <c r="D53" s="2">
        <v>45578</v>
      </c>
      <c r="E53" s="2">
        <v>45558</v>
      </c>
      <c r="F53">
        <f t="shared" si="3"/>
        <v>-20</v>
      </c>
      <c r="G53">
        <v>2156.96</v>
      </c>
      <c r="H53">
        <f t="shared" si="2"/>
        <v>-43139.199999999997</v>
      </c>
      <c r="I53" t="s">
        <v>0</v>
      </c>
      <c r="J53">
        <v>1</v>
      </c>
    </row>
    <row r="54" spans="1:10" x14ac:dyDescent="0.25">
      <c r="A54" t="s">
        <v>94</v>
      </c>
      <c r="B54" t="s">
        <v>95</v>
      </c>
      <c r="C54">
        <v>58.59</v>
      </c>
      <c r="D54" s="2">
        <v>45586</v>
      </c>
      <c r="E54" s="2">
        <v>45552</v>
      </c>
      <c r="F54">
        <f t="shared" si="3"/>
        <v>-34</v>
      </c>
      <c r="G54">
        <v>58.59</v>
      </c>
      <c r="H54">
        <f t="shared" si="2"/>
        <v>-1992.0600000000002</v>
      </c>
      <c r="I54" t="s">
        <v>0</v>
      </c>
      <c r="J54">
        <v>1</v>
      </c>
    </row>
    <row r="55" spans="1:10" x14ac:dyDescent="0.25">
      <c r="A55" t="s">
        <v>94</v>
      </c>
      <c r="B55" t="s">
        <v>96</v>
      </c>
      <c r="C55">
        <v>22.42</v>
      </c>
      <c r="D55" s="2">
        <v>45586</v>
      </c>
      <c r="E55" s="2">
        <v>45552</v>
      </c>
      <c r="F55">
        <f t="shared" si="3"/>
        <v>-34</v>
      </c>
      <c r="G55">
        <v>22.42</v>
      </c>
      <c r="H55">
        <f t="shared" si="2"/>
        <v>-762.28000000000009</v>
      </c>
      <c r="I55" t="s">
        <v>0</v>
      </c>
      <c r="J55">
        <v>1</v>
      </c>
    </row>
    <row r="56" spans="1:10" x14ac:dyDescent="0.25">
      <c r="A56" t="s">
        <v>94</v>
      </c>
      <c r="B56" t="s">
        <v>97</v>
      </c>
      <c r="C56">
        <v>62.23</v>
      </c>
      <c r="D56" s="2">
        <v>45586</v>
      </c>
      <c r="E56" s="2">
        <v>45552</v>
      </c>
      <c r="F56">
        <f t="shared" si="3"/>
        <v>-34</v>
      </c>
      <c r="G56">
        <v>62.23</v>
      </c>
      <c r="H56">
        <f t="shared" si="2"/>
        <v>-2115.8199999999997</v>
      </c>
      <c r="I56" t="s">
        <v>0</v>
      </c>
      <c r="J56">
        <v>1</v>
      </c>
    </row>
    <row r="57" spans="1:10" x14ac:dyDescent="0.25">
      <c r="A57" t="s">
        <v>57</v>
      </c>
      <c r="B57" t="s">
        <v>98</v>
      </c>
      <c r="C57">
        <v>69.540000000000006</v>
      </c>
      <c r="D57" s="2">
        <v>45596</v>
      </c>
      <c r="E57" s="2">
        <v>45558</v>
      </c>
      <c r="F57">
        <f t="shared" si="3"/>
        <v>-38</v>
      </c>
      <c r="G57">
        <v>69.540000000000006</v>
      </c>
      <c r="H57">
        <f t="shared" si="2"/>
        <v>-2642.5200000000004</v>
      </c>
      <c r="I57" t="s">
        <v>0</v>
      </c>
      <c r="J57">
        <v>1</v>
      </c>
    </row>
    <row r="58" spans="1:10" x14ac:dyDescent="0.25">
      <c r="A58" t="s">
        <v>99</v>
      </c>
      <c r="B58" t="s">
        <v>100</v>
      </c>
      <c r="C58">
        <v>1099.17</v>
      </c>
      <c r="D58" s="2">
        <v>45596</v>
      </c>
      <c r="E58" s="2">
        <v>45552</v>
      </c>
      <c r="F58">
        <f t="shared" si="3"/>
        <v>-44</v>
      </c>
      <c r="G58">
        <v>1099.17</v>
      </c>
      <c r="H58">
        <f t="shared" si="2"/>
        <v>-48363.48</v>
      </c>
      <c r="I58" t="s">
        <v>0</v>
      </c>
      <c r="J58">
        <v>1</v>
      </c>
    </row>
    <row r="59" spans="1:10" x14ac:dyDescent="0.25">
      <c r="A59" t="s">
        <v>99</v>
      </c>
      <c r="B59" t="s">
        <v>101</v>
      </c>
      <c r="C59">
        <v>322.49</v>
      </c>
      <c r="D59" s="2">
        <v>45596</v>
      </c>
      <c r="E59" s="2">
        <v>45558</v>
      </c>
      <c r="F59">
        <f t="shared" si="3"/>
        <v>-38</v>
      </c>
      <c r="G59">
        <v>322.49</v>
      </c>
      <c r="H59">
        <f t="shared" si="2"/>
        <v>-12254.62</v>
      </c>
      <c r="I59" t="s">
        <v>0</v>
      </c>
      <c r="J59">
        <v>1</v>
      </c>
    </row>
    <row r="60" spans="1:10" x14ac:dyDescent="0.25">
      <c r="A60" t="s">
        <v>57</v>
      </c>
      <c r="B60" t="s">
        <v>102</v>
      </c>
      <c r="C60">
        <v>36600</v>
      </c>
      <c r="D60" s="2">
        <v>45596</v>
      </c>
      <c r="E60" s="2">
        <v>45547</v>
      </c>
      <c r="F60">
        <f t="shared" si="3"/>
        <v>-49</v>
      </c>
      <c r="G60">
        <v>36600</v>
      </c>
      <c r="H60">
        <f t="shared" si="2"/>
        <v>-1793400</v>
      </c>
      <c r="I60" t="s">
        <v>0</v>
      </c>
      <c r="J60">
        <v>1</v>
      </c>
    </row>
    <row r="63" spans="1:10" ht="15.75" x14ac:dyDescent="0.25">
      <c r="F63">
        <f>SUM(F4:F60)</f>
        <v>-1277</v>
      </c>
      <c r="G63">
        <f>SUM(G4:G60)</f>
        <v>79036.449999999983</v>
      </c>
      <c r="H63" s="1">
        <f>SUM(H4:H60)</f>
        <v>-2896603.29</v>
      </c>
      <c r="I63" s="1">
        <f>H63/G63</f>
        <v>-36.648954880944181</v>
      </c>
      <c r="J63" s="1">
        <f>SUM(J4:J60)</f>
        <v>57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Elisabetta Trallori</cp:lastModifiedBy>
  <dcterms:created xsi:type="dcterms:W3CDTF">2024-10-04T08:44:50Z</dcterms:created>
  <dcterms:modified xsi:type="dcterms:W3CDTF">2024-10-04T08:45:50Z</dcterms:modified>
</cp:coreProperties>
</file>